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50" tabRatio="871" activeTab="0"/>
  </bookViews>
  <sheets>
    <sheet name="機械加工科-日間上課(102)" sheetId="1" r:id="rId1"/>
  </sheets>
  <definedNames/>
  <calcPr fullCalcOnLoad="1"/>
</workbook>
</file>

<file path=xl/sharedStrings.xml><?xml version="1.0" encoding="utf-8"?>
<sst xmlns="http://schemas.openxmlformats.org/spreadsheetml/2006/main" count="118" uniqueCount="108">
  <si>
    <r>
      <rPr>
        <sz val="10"/>
        <rFont val="標楷體"/>
        <family val="4"/>
      </rPr>
      <t>自然領域</t>
    </r>
  </si>
  <si>
    <r>
      <rPr>
        <sz val="10"/>
        <rFont val="標楷體"/>
        <family val="4"/>
      </rPr>
      <t>類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</si>
  <si>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科目</t>
    </r>
  </si>
  <si>
    <r>
      <rPr>
        <sz val="10"/>
        <rFont val="標楷體"/>
        <family val="4"/>
      </rPr>
      <t>授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課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節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</si>
  <si>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備註</t>
    </r>
  </si>
  <si>
    <r>
      <rPr>
        <sz val="8"/>
        <rFont val="標楷體"/>
        <family val="4"/>
      </rPr>
      <t>第一年段</t>
    </r>
  </si>
  <si>
    <r>
      <rPr>
        <sz val="8"/>
        <rFont val="標楷體"/>
        <family val="4"/>
      </rPr>
      <t>第二年段</t>
    </r>
  </si>
  <si>
    <r>
      <rPr>
        <sz val="8"/>
        <rFont val="標楷體"/>
        <family val="4"/>
      </rPr>
      <t>第三年段</t>
    </r>
  </si>
  <si>
    <r>
      <rPr>
        <sz val="10"/>
        <rFont val="標楷體"/>
        <family val="4"/>
      </rPr>
      <t>名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稱</t>
    </r>
  </si>
  <si>
    <r>
      <rPr>
        <sz val="10"/>
        <rFont val="標楷體"/>
        <family val="4"/>
      </rPr>
      <t>學　分</t>
    </r>
  </si>
  <si>
    <r>
      <rPr>
        <sz val="10"/>
        <rFont val="標楷體"/>
        <family val="4"/>
      </rPr>
      <t>名</t>
    </r>
    <r>
      <rPr>
        <sz val="10"/>
        <rFont val="Times New Roman"/>
        <family val="1"/>
      </rPr>
      <t xml:space="preserve">                               </t>
    </r>
    <r>
      <rPr>
        <sz val="10"/>
        <rFont val="標楷體"/>
        <family val="4"/>
      </rPr>
      <t>稱</t>
    </r>
  </si>
  <si>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</si>
  <si>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一</t>
    </r>
  </si>
  <si>
    <r>
      <rPr>
        <sz val="10"/>
        <rFont val="標楷體"/>
        <family val="4"/>
      </rPr>
      <t>二</t>
    </r>
  </si>
  <si>
    <r>
      <rPr>
        <sz val="10"/>
        <rFont val="標楷體"/>
        <family val="4"/>
      </rPr>
      <t>部訂必修科目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須百分之八十五及格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　　</t>
    </r>
    <r>
      <rPr>
        <sz val="10"/>
        <rFont val="標楷體"/>
        <family val="4"/>
      </rPr>
      <t>　</t>
    </r>
  </si>
  <si>
    <r>
      <rPr>
        <sz val="10"/>
        <rFont val="標楷體"/>
        <family val="4"/>
      </rPr>
      <t>一般科目</t>
    </r>
  </si>
  <si>
    <r>
      <t xml:space="preserve">54
</t>
    </r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</si>
  <si>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語文領域</t>
    </r>
  </si>
  <si>
    <r>
      <rPr>
        <sz val="10"/>
        <rFont val="標楷體"/>
        <family val="4"/>
      </rPr>
      <t>國文</t>
    </r>
    <r>
      <rPr>
        <sz val="10"/>
        <rFont val="Times New Roman"/>
        <family val="1"/>
      </rPr>
      <t xml:space="preserve">I ~ IV </t>
    </r>
  </si>
  <si>
    <r>
      <rPr>
        <sz val="10"/>
        <rFont val="標楷體"/>
        <family val="4"/>
      </rPr>
      <t>英文</t>
    </r>
    <r>
      <rPr>
        <sz val="10"/>
        <rFont val="Times New Roman"/>
        <family val="1"/>
      </rPr>
      <t xml:space="preserve">I ~ IV </t>
    </r>
  </si>
  <si>
    <r>
      <rPr>
        <sz val="10"/>
        <rFont val="標楷體"/>
        <family val="4"/>
      </rPr>
      <t>數學領域</t>
    </r>
  </si>
  <si>
    <r>
      <rPr>
        <sz val="10"/>
        <rFont val="標楷體"/>
        <family val="4"/>
      </rPr>
      <t>數學</t>
    </r>
    <r>
      <rPr>
        <sz val="10"/>
        <rFont val="Times New Roman"/>
        <family val="1"/>
      </rPr>
      <t>I~II</t>
    </r>
  </si>
  <si>
    <r>
      <rPr>
        <sz val="12"/>
        <rFont val="標楷體"/>
        <family val="4"/>
      </rPr>
      <t>任選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</t>
    </r>
  </si>
  <si>
    <r>
      <rPr>
        <sz val="10"/>
        <rFont val="標楷體"/>
        <family val="4"/>
      </rPr>
      <t>藝術領域</t>
    </r>
  </si>
  <si>
    <r>
      <rPr>
        <sz val="10"/>
        <rFont val="標楷體"/>
        <family val="4"/>
      </rPr>
      <t>美術Ⅰ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>Ⅱ</t>
    </r>
  </si>
  <si>
    <r>
      <rPr>
        <sz val="10"/>
        <rFont val="標楷體"/>
        <family val="4"/>
      </rPr>
      <t>音樂Ⅰ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>Ⅱ</t>
    </r>
  </si>
  <si>
    <r>
      <rPr>
        <sz val="10"/>
        <rFont val="標楷體"/>
        <family val="4"/>
      </rPr>
      <t>藝術與生活</t>
    </r>
  </si>
  <si>
    <r>
      <rPr>
        <sz val="10"/>
        <rFont val="標楷體"/>
        <family val="4"/>
      </rPr>
      <t>生活領域</t>
    </r>
  </si>
  <si>
    <r>
      <rPr>
        <sz val="10"/>
        <rFont val="標楷體"/>
        <family val="4"/>
      </rPr>
      <t>各校自選二科共計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</si>
  <si>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健康與體育領域</t>
    </r>
  </si>
  <si>
    <r>
      <rPr>
        <sz val="10"/>
        <rFont val="標楷體"/>
        <family val="4"/>
      </rPr>
      <t>體育</t>
    </r>
    <r>
      <rPr>
        <sz val="10"/>
        <rFont val="Times New Roman"/>
        <family val="1"/>
      </rPr>
      <t xml:space="preserve">I ~ IV </t>
    </r>
  </si>
  <si>
    <r>
      <rPr>
        <sz val="10"/>
        <rFont val="標楷體"/>
        <family val="4"/>
      </rPr>
      <t>健康與護理Ⅰ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>Ⅱ</t>
    </r>
  </si>
  <si>
    <r>
      <rPr>
        <sz val="10"/>
        <rFont val="標楷體"/>
        <family val="4"/>
      </rPr>
      <t>全民國防教育Ⅰ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>Ⅱ</t>
    </r>
  </si>
  <si>
    <r>
      <rPr>
        <sz val="10"/>
        <rFont val="標楷體"/>
        <family val="4"/>
      </rPr>
      <t>小　　　　　　　計</t>
    </r>
  </si>
  <si>
    <r>
      <rPr>
        <sz val="12"/>
        <rFont val="標楷體"/>
        <family val="4"/>
      </rPr>
      <t>專業核心科目</t>
    </r>
  </si>
  <si>
    <r>
      <rPr>
        <sz val="8"/>
        <rFont val="標楷體"/>
        <family val="4"/>
      </rPr>
      <t>科　　目　　專業理論</t>
    </r>
  </si>
  <si>
    <r>
      <t>4</t>
    </r>
    <r>
      <rPr>
        <sz val="8"/>
        <rFont val="標楷體"/>
        <family val="4"/>
      </rPr>
      <t>學分</t>
    </r>
  </si>
  <si>
    <r>
      <rPr>
        <sz val="10"/>
        <rFont val="標楷體"/>
        <family val="4"/>
      </rPr>
      <t>機械概論Ⅰ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>Ⅱ</t>
    </r>
  </si>
  <si>
    <r>
      <rPr>
        <sz val="10"/>
        <rFont val="標楷體"/>
        <family val="4"/>
      </rPr>
      <t>小計</t>
    </r>
  </si>
  <si>
    <r>
      <rPr>
        <sz val="8"/>
        <rFont val="標楷體"/>
        <family val="4"/>
      </rPr>
      <t>科　　目　　實習實作</t>
    </r>
  </si>
  <si>
    <r>
      <t>12</t>
    </r>
    <r>
      <rPr>
        <sz val="8"/>
        <rFont val="標楷體"/>
        <family val="4"/>
      </rPr>
      <t>學分</t>
    </r>
  </si>
  <si>
    <t>機械基礎實習</t>
  </si>
  <si>
    <t>識圖與製圖實習</t>
  </si>
  <si>
    <t>電學基礎實習</t>
  </si>
  <si>
    <r>
      <rPr>
        <sz val="10"/>
        <rFont val="標楷體"/>
        <family val="4"/>
      </rPr>
      <t>部定必修科目合計</t>
    </r>
  </si>
  <si>
    <r>
      <rPr>
        <sz val="10"/>
        <rFont val="標楷體"/>
        <family val="4"/>
      </rPr>
      <t>校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訂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目　　　</t>
    </r>
  </si>
  <si>
    <r>
      <t>16</t>
    </r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</si>
  <si>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應用文Ⅰ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>Ⅱ</t>
    </r>
  </si>
  <si>
    <r>
      <rPr>
        <sz val="10"/>
        <rFont val="標楷體"/>
        <family val="4"/>
      </rPr>
      <t>英文會話Ⅰ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>Ⅱ</t>
    </r>
  </si>
  <si>
    <r>
      <rPr>
        <sz val="10"/>
        <rFont val="標楷體"/>
        <family val="4"/>
      </rPr>
      <t>應用數學Ⅰ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>Ⅳ</t>
    </r>
  </si>
  <si>
    <r>
      <rPr>
        <sz val="10"/>
        <rFont val="標楷體"/>
        <family val="4"/>
      </rPr>
      <t>體育Ⅴ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>Ⅵ</t>
    </r>
  </si>
  <si>
    <r>
      <rPr>
        <sz val="10"/>
        <rFont val="標楷體"/>
        <family val="4"/>
      </rPr>
      <t>全民國防教育Ⅲ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>Ⅳ</t>
    </r>
  </si>
  <si>
    <r>
      <rPr>
        <sz val="12"/>
        <rFont val="標楷體"/>
        <family val="4"/>
      </rPr>
      <t>小計</t>
    </r>
  </si>
  <si>
    <r>
      <rPr>
        <sz val="10"/>
        <rFont val="標楷體"/>
        <family val="4"/>
      </rPr>
      <t>專業理論科目</t>
    </r>
  </si>
  <si>
    <r>
      <rPr>
        <sz val="10"/>
        <rFont val="標楷體"/>
        <family val="4"/>
      </rPr>
      <t>實習實作科目</t>
    </r>
  </si>
  <si>
    <t>職涯體驗</t>
  </si>
  <si>
    <r>
      <rPr>
        <sz val="10"/>
        <rFont val="標楷體"/>
        <family val="4"/>
      </rPr>
      <t>專題製作</t>
    </r>
  </si>
  <si>
    <r>
      <rPr>
        <sz val="12"/>
        <rFont val="標楷體"/>
        <family val="4"/>
      </rPr>
      <t>彈性教學時間（</t>
    </r>
    <r>
      <rPr>
        <sz val="12"/>
        <rFont val="Times New Roman"/>
        <family val="1"/>
      </rPr>
      <t>0~4.2%</t>
    </r>
    <r>
      <rPr>
        <sz val="12"/>
        <rFont val="標楷體"/>
        <family val="4"/>
      </rPr>
      <t>）</t>
    </r>
  </si>
  <si>
    <r>
      <t xml:space="preserve"> 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）</t>
    </r>
  </si>
  <si>
    <r>
      <rPr>
        <sz val="9"/>
        <rFont val="標楷體"/>
        <family val="4"/>
      </rPr>
      <t>必修科目</t>
    </r>
  </si>
  <si>
    <r>
      <rPr>
        <sz val="10"/>
        <rFont val="標楷體"/>
        <family val="4"/>
      </rPr>
      <t>活動科目</t>
    </r>
  </si>
  <si>
    <r>
      <rPr>
        <sz val="10"/>
        <rFont val="標楷體"/>
        <family val="4"/>
      </rPr>
      <t>活動　　科目</t>
    </r>
  </si>
  <si>
    <r>
      <t>18</t>
    </r>
    <r>
      <rPr>
        <sz val="12"/>
        <rFont val="標楷體"/>
        <family val="4"/>
      </rPr>
      <t>節</t>
    </r>
  </si>
  <si>
    <r>
      <rPr>
        <sz val="12"/>
        <rFont val="標楷體"/>
        <family val="4"/>
      </rPr>
      <t>班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會</t>
    </r>
  </si>
  <si>
    <r>
      <rPr>
        <sz val="12"/>
        <rFont val="標楷體"/>
        <family val="4"/>
      </rPr>
      <t>綜合活動</t>
    </r>
  </si>
  <si>
    <r>
      <rPr>
        <sz val="10"/>
        <rFont val="標楷體"/>
        <family val="4"/>
      </rPr>
      <t>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</si>
  <si>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備註：本表計算百分比時，分母為</t>
    </r>
    <r>
      <rPr>
        <sz val="10"/>
        <rFont val="Times New Roman"/>
        <family val="1"/>
      </rPr>
      <t>192</t>
    </r>
    <r>
      <rPr>
        <sz val="10"/>
        <rFont val="標楷體"/>
        <family val="4"/>
      </rPr>
      <t>學分</t>
    </r>
  </si>
  <si>
    <r>
      <t>歷史</t>
    </r>
    <r>
      <rPr>
        <sz val="10"/>
        <rFont val="新細明體"/>
        <family val="1"/>
      </rPr>
      <t>ⅠⅡ</t>
    </r>
  </si>
  <si>
    <r>
      <t>地理</t>
    </r>
    <r>
      <rPr>
        <sz val="10"/>
        <rFont val="新細明體"/>
        <family val="1"/>
      </rPr>
      <t>ⅠⅡ</t>
    </r>
  </si>
  <si>
    <r>
      <t>公民與社會</t>
    </r>
    <r>
      <rPr>
        <sz val="10"/>
        <rFont val="新細明體"/>
        <family val="1"/>
      </rPr>
      <t>ⅠⅡ</t>
    </r>
  </si>
  <si>
    <t>社會領域</t>
  </si>
  <si>
    <r>
      <t>基礎物理</t>
    </r>
    <r>
      <rPr>
        <sz val="10"/>
        <rFont val="新細明體"/>
        <family val="1"/>
      </rPr>
      <t>ⅠⅡ</t>
    </r>
  </si>
  <si>
    <t>基礎化學</t>
  </si>
  <si>
    <t>基礎生物</t>
  </si>
  <si>
    <r>
      <t>計算機概論</t>
    </r>
    <r>
      <rPr>
        <sz val="10"/>
        <rFont val="新細明體"/>
        <family val="1"/>
      </rPr>
      <t>Ⅰ</t>
    </r>
  </si>
  <si>
    <t>生活科技</t>
  </si>
  <si>
    <t>家政</t>
  </si>
  <si>
    <t>法律與生活</t>
  </si>
  <si>
    <t>環境科學概論</t>
  </si>
  <si>
    <r>
      <t>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劃</t>
    </r>
    <r>
      <rPr>
        <sz val="10"/>
        <rFont val="新細明體"/>
        <family val="1"/>
      </rPr>
      <t>ⅠⅡ</t>
    </r>
  </si>
  <si>
    <t>計算機應用</t>
  </si>
  <si>
    <t>校訂科目合計</t>
  </si>
  <si>
    <t>機械電學實習</t>
  </si>
  <si>
    <t>工程圖學實習</t>
  </si>
  <si>
    <t>車床基礎實習I Ⅱ</t>
  </si>
  <si>
    <t>銑床基礎實習I Ⅱ</t>
  </si>
  <si>
    <t>磨床基礎實習I Ⅱ</t>
  </si>
  <si>
    <t>電腦立體製圖實習I Ⅱ</t>
  </si>
  <si>
    <t>數控工具機實習I Ⅱ</t>
  </si>
  <si>
    <t>機械應用實習I Ⅱ</t>
  </si>
  <si>
    <r>
      <rPr>
        <sz val="10"/>
        <rFont val="標楷體"/>
        <family val="4"/>
      </rPr>
      <t>健康與護理Ⅲ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>Ⅳ</t>
    </r>
  </si>
  <si>
    <t>機械加工實習</t>
  </si>
  <si>
    <t>電腦輔助製圖實習I Ⅱ</t>
  </si>
  <si>
    <t>電腦輔助製造實習I Ⅱ</t>
  </si>
  <si>
    <t>機件原理ⅠⅡ</t>
  </si>
  <si>
    <t>機械力學ⅠⅡ</t>
  </si>
  <si>
    <t>機械材料ⅠⅡ</t>
  </si>
  <si>
    <t>氣油壓概論 I Ⅱ</t>
  </si>
  <si>
    <r>
      <t>18</t>
    </r>
    <r>
      <rPr>
        <sz val="10"/>
        <rFont val="標楷體"/>
        <family val="4"/>
      </rPr>
      <t>學分</t>
    </r>
  </si>
  <si>
    <t>綜合機械實習I</t>
  </si>
  <si>
    <t>綜合機械實習Ⅱ</t>
  </si>
  <si>
    <t>綜合機械實習Ⅲ</t>
  </si>
  <si>
    <t>綜合機械實習Ⅳ</t>
  </si>
  <si>
    <r>
      <t>88</t>
    </r>
    <r>
      <rPr>
        <sz val="10"/>
        <rFont val="標楷體"/>
        <family val="4"/>
      </rPr>
      <t>學分</t>
    </r>
  </si>
  <si>
    <r>
      <rPr>
        <sz val="12"/>
        <rFont val="標楷體"/>
        <family val="4"/>
      </rPr>
      <t>由各群科課程修訂委員會就群別性質規劃教學科目及學分數</t>
    </r>
  </si>
  <si>
    <t>各校需規劃職涯體驗2學分及專題製作2~6學分為必修科目</t>
  </si>
  <si>
    <r>
      <rPr>
        <sz val="10"/>
        <rFont val="標楷體"/>
        <family val="4"/>
      </rPr>
      <t>國立秀水高工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學年度實用技能學程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機械群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機械加工科教學科目、學分及每週授課節數分配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建議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表</t>
    </r>
  </si>
  <si>
    <r>
      <rPr>
        <sz val="10"/>
        <rFont val="標楷體"/>
        <family val="4"/>
      </rPr>
      <t>適用：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學年度入學新生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日間上課</t>
    </r>
    <r>
      <rPr>
        <sz val="10"/>
        <rFont val="Times New Roman"/>
        <family val="1"/>
      </rPr>
      <t xml:space="preserve">)    </t>
    </r>
    <r>
      <rPr>
        <sz val="10"/>
        <rFont val="標楷體"/>
        <family val="4"/>
      </rPr>
      <t>機械加工科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</si>
</sst>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);[Red]\(0\)"/>
    <numFmt numFmtId="178" formatCode="General&quot;學&quot;&quot;分&quot;"/>
    <numFmt numFmtId="179" formatCode="General&quot;學&quot;"/>
    <numFmt numFmtId="180" formatCode="General&quot;學分&quot;"/>
    <numFmt numFmtId="181" formatCode="&quot;\&quot;#,##0;&quot;\&quot;\-#,##0"/>
    <numFmt numFmtId="182" formatCode="&quot;\&quot;#,##0;[Red]&quot;\&quot;\-#,##0"/>
    <numFmt numFmtId="183" formatCode="&quot;\&quot;#,##0.00;&quot;\&quot;\-#,##0.00"/>
    <numFmt numFmtId="184" formatCode="&quot;\&quot;#,##0.00;[Red]&quot;\&quot;\-#,##0.00"/>
    <numFmt numFmtId="185" formatCode="_ &quot;\&quot;* #,##0_ ;_ &quot;\&quot;* \-#,##0_ ;_ &quot;\&quot;* &quot;-&quot;_ ;_ @_ "/>
    <numFmt numFmtId="186" formatCode="_ * #,##0_ ;_ * \-#,##0_ ;_ * &quot;-&quot;_ ;_ @_ "/>
    <numFmt numFmtId="187" formatCode="_ &quot;\&quot;* #,##0.00_ ;_ &quot;\&quot;* \-#,##0.00_ ;_ &quot;\&quot;* &quot;-&quot;??_ ;_ @_ "/>
    <numFmt numFmtId="188" formatCode="_ * #,##0.00_ ;_ * \-#,##0.00_ ;_ * &quot;-&quot;??_ ;_ @_ "/>
    <numFmt numFmtId="189" formatCode="\$#,##0_);\(\$#,##0\)"/>
    <numFmt numFmtId="190" formatCode="\$#,##0_);[Red]\(\$#,##0\)"/>
    <numFmt numFmtId="191" formatCode="\$#,##0.00_);\(\$#,##0.00\)"/>
    <numFmt numFmtId="192" formatCode="\$#,##0.00_);[Red]\(\$#,##0.00\)"/>
    <numFmt numFmtId="193" formatCode="0.0%"/>
    <numFmt numFmtId="194" formatCode="&quot;$&quot;#,##0.00_);[Red]&quot;\&quot;\(&quot;$&quot;#,##0.00&quot;\&quot;\)"/>
    <numFmt numFmtId="195" formatCode="0_ "/>
    <numFmt numFmtId="196" formatCode="0_);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&quot;¥&quot;* #,##0.00_-;\-&quot;¥&quot;* #,##0.00_-;_-&quot;¥&quot;* &quot;-&quot;??_-;_-@_-"/>
    <numFmt numFmtId="206" formatCode="General&quot;班&quot;"/>
    <numFmt numFmtId="207" formatCode="m&quot;月&quot;d&quot;日&quot;"/>
    <numFmt numFmtId="208" formatCode="0.00_);[Red]\(0.00\)"/>
    <numFmt numFmtId="209" formatCode="0.0_);[Red]\(0.0\)"/>
    <numFmt numFmtId="210" formatCode="0.00_);\(0.00\)"/>
  </numFmts>
  <fonts count="35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Times New Roman"/>
      <family val="1"/>
    </font>
    <font>
      <sz val="12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z val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Alignment="1">
      <alignment horizontal="center" vertical="center" shrinkToFit="1"/>
    </xf>
    <xf numFmtId="0" fontId="11" fillId="0" borderId="10" xfId="0" applyFont="1" applyBorder="1" applyAlignment="1">
      <alignment horizontal="justify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center" vertical="center" shrinkToFit="1"/>
    </xf>
    <xf numFmtId="0" fontId="11" fillId="24" borderId="14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2" fillId="24" borderId="1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/>
    </xf>
    <xf numFmtId="0" fontId="15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24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14" fillId="0" borderId="15" xfId="0" applyFont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2" fillId="24" borderId="20" xfId="0" applyFont="1" applyFill="1" applyBorder="1" applyAlignment="1">
      <alignment horizontal="center" vertical="center" textRotation="255" shrinkToFit="1"/>
    </xf>
    <xf numFmtId="0" fontId="14" fillId="0" borderId="21" xfId="0" applyFont="1" applyBorder="1" applyAlignment="1">
      <alignment horizontal="center" vertical="center" shrinkToFit="1"/>
    </xf>
    <xf numFmtId="0" fontId="2" fillId="24" borderId="22" xfId="0" applyFont="1" applyFill="1" applyBorder="1" applyAlignment="1">
      <alignment horizontal="center" vertical="center" textRotation="255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24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10" fontId="14" fillId="0" borderId="15" xfId="0" applyNumberFormat="1" applyFont="1" applyBorder="1" applyAlignment="1">
      <alignment horizontal="center" vertical="center" shrinkToFit="1"/>
    </xf>
    <xf numFmtId="10" fontId="0" fillId="0" borderId="15" xfId="0" applyNumberFormat="1" applyBorder="1" applyAlignment="1">
      <alignment horizontal="center" vertical="center" shrinkToFit="1"/>
    </xf>
    <xf numFmtId="10" fontId="0" fillId="0" borderId="12" xfId="0" applyNumberForma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/>
    </xf>
    <xf numFmtId="176" fontId="14" fillId="24" borderId="10" xfId="0" applyNumberFormat="1" applyFont="1" applyFill="1" applyBorder="1" applyAlignment="1">
      <alignment horizontal="left" vertical="center"/>
    </xf>
    <xf numFmtId="0" fontId="9" fillId="24" borderId="11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12"/>
  <sheetViews>
    <sheetView tabSelected="1" zoomScale="85" zoomScaleNormal="85" workbookViewId="0" topLeftCell="A1">
      <selection activeCell="A2" sqref="A2:N2"/>
    </sheetView>
  </sheetViews>
  <sheetFormatPr defaultColWidth="9.00390625" defaultRowHeight="16.5"/>
  <cols>
    <col min="1" max="3" width="4.625" style="3" customWidth="1"/>
    <col min="4" max="4" width="6.625" style="3" customWidth="1"/>
    <col min="5" max="5" width="5.375" style="3" customWidth="1"/>
    <col min="6" max="6" width="17.125" style="4" customWidth="1"/>
    <col min="7" max="7" width="4.875" style="15" customWidth="1"/>
    <col min="8" max="13" width="4.875" style="3" customWidth="1"/>
    <col min="14" max="14" width="16.875" style="3" customWidth="1"/>
    <col min="15" max="16384" width="9.00390625" style="1" customWidth="1"/>
  </cols>
  <sheetData>
    <row r="1" spans="1:14" ht="15" customHeight="1">
      <c r="A1" s="24" t="s">
        <v>106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 customHeight="1">
      <c r="A2" s="24" t="s">
        <v>107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customHeight="1">
      <c r="A3" s="25" t="s">
        <v>1</v>
      </c>
      <c r="B3" s="25"/>
      <c r="C3" s="25"/>
      <c r="D3" s="25"/>
      <c r="E3" s="25" t="s">
        <v>2</v>
      </c>
      <c r="F3" s="26"/>
      <c r="G3" s="26"/>
      <c r="H3" s="25" t="s">
        <v>3</v>
      </c>
      <c r="I3" s="25"/>
      <c r="J3" s="25"/>
      <c r="K3" s="25"/>
      <c r="L3" s="25"/>
      <c r="M3" s="25"/>
      <c r="N3" s="25" t="s">
        <v>4</v>
      </c>
    </row>
    <row r="4" spans="1:14" ht="15.75" customHeight="1">
      <c r="A4" s="25"/>
      <c r="B4" s="25"/>
      <c r="C4" s="25"/>
      <c r="D4" s="25"/>
      <c r="E4" s="26"/>
      <c r="F4" s="26"/>
      <c r="G4" s="26"/>
      <c r="H4" s="27" t="s">
        <v>5</v>
      </c>
      <c r="I4" s="27"/>
      <c r="J4" s="27" t="s">
        <v>6</v>
      </c>
      <c r="K4" s="27"/>
      <c r="L4" s="27" t="s">
        <v>7</v>
      </c>
      <c r="M4" s="27"/>
      <c r="N4" s="25"/>
    </row>
    <row r="5" spans="1:14" ht="15.75" customHeight="1">
      <c r="A5" s="25" t="s">
        <v>8</v>
      </c>
      <c r="B5" s="25"/>
      <c r="C5" s="25"/>
      <c r="D5" s="2" t="s">
        <v>9</v>
      </c>
      <c r="E5" s="25" t="s">
        <v>10</v>
      </c>
      <c r="F5" s="26"/>
      <c r="G5" s="13" t="s">
        <v>11</v>
      </c>
      <c r="H5" s="2" t="s">
        <v>12</v>
      </c>
      <c r="I5" s="2" t="s">
        <v>13</v>
      </c>
      <c r="J5" s="2" t="s">
        <v>12</v>
      </c>
      <c r="K5" s="2" t="s">
        <v>13</v>
      </c>
      <c r="L5" s="2" t="s">
        <v>12</v>
      </c>
      <c r="M5" s="2" t="s">
        <v>13</v>
      </c>
      <c r="N5" s="2"/>
    </row>
    <row r="6" spans="1:14" ht="15.75" customHeight="1">
      <c r="A6" s="28" t="s">
        <v>14</v>
      </c>
      <c r="B6" s="28" t="s">
        <v>15</v>
      </c>
      <c r="C6" s="29"/>
      <c r="D6" s="30" t="s">
        <v>16</v>
      </c>
      <c r="E6" s="25" t="s">
        <v>17</v>
      </c>
      <c r="F6" s="9" t="s">
        <v>18</v>
      </c>
      <c r="G6" s="13">
        <f>SUM(H6:M6)</f>
        <v>12</v>
      </c>
      <c r="H6" s="2">
        <v>3</v>
      </c>
      <c r="I6" s="2">
        <v>3</v>
      </c>
      <c r="J6" s="2">
        <v>3</v>
      </c>
      <c r="K6" s="2">
        <v>3</v>
      </c>
      <c r="L6" s="2"/>
      <c r="M6" s="2"/>
      <c r="N6" s="38"/>
    </row>
    <row r="7" spans="1:14" ht="15.75" customHeight="1">
      <c r="A7" s="29"/>
      <c r="B7" s="29"/>
      <c r="C7" s="29"/>
      <c r="D7" s="31"/>
      <c r="E7" s="33"/>
      <c r="F7" s="9" t="s">
        <v>19</v>
      </c>
      <c r="G7" s="13">
        <f>SUM(H7:M7)</f>
        <v>8</v>
      </c>
      <c r="H7" s="2">
        <v>2</v>
      </c>
      <c r="I7" s="2">
        <v>2</v>
      </c>
      <c r="J7" s="2">
        <v>2</v>
      </c>
      <c r="K7" s="2">
        <v>2</v>
      </c>
      <c r="L7" s="2"/>
      <c r="M7" s="2"/>
      <c r="N7" s="38"/>
    </row>
    <row r="8" spans="1:14" ht="30.75" customHeight="1">
      <c r="A8" s="29"/>
      <c r="B8" s="29"/>
      <c r="C8" s="29"/>
      <c r="D8" s="31"/>
      <c r="E8" s="6" t="s">
        <v>20</v>
      </c>
      <c r="F8" s="9" t="s">
        <v>21</v>
      </c>
      <c r="G8" s="13">
        <f>SUM(H8:M8)</f>
        <v>4</v>
      </c>
      <c r="H8" s="2">
        <v>2</v>
      </c>
      <c r="I8" s="2">
        <v>2</v>
      </c>
      <c r="J8" s="2"/>
      <c r="K8" s="2"/>
      <c r="L8" s="2"/>
      <c r="M8" s="2"/>
      <c r="N8" s="38"/>
    </row>
    <row r="9" spans="1:14" ht="15.75" customHeight="1">
      <c r="A9" s="29"/>
      <c r="B9" s="29"/>
      <c r="C9" s="29"/>
      <c r="D9" s="31"/>
      <c r="E9" s="39" t="s">
        <v>70</v>
      </c>
      <c r="F9" s="16" t="s">
        <v>67</v>
      </c>
      <c r="G9" s="40">
        <v>6</v>
      </c>
      <c r="H9" s="2"/>
      <c r="I9" s="2"/>
      <c r="J9" s="2">
        <v>1</v>
      </c>
      <c r="K9" s="2">
        <v>1</v>
      </c>
      <c r="L9" s="2"/>
      <c r="M9" s="2"/>
      <c r="N9" s="42" t="s">
        <v>22</v>
      </c>
    </row>
    <row r="10" spans="1:14" ht="15.75" customHeight="1">
      <c r="A10" s="29"/>
      <c r="B10" s="29"/>
      <c r="C10" s="29"/>
      <c r="D10" s="31"/>
      <c r="E10" s="25"/>
      <c r="F10" s="16" t="s">
        <v>68</v>
      </c>
      <c r="G10" s="41"/>
      <c r="H10" s="2"/>
      <c r="I10" s="2"/>
      <c r="J10" s="2">
        <v>1</v>
      </c>
      <c r="K10" s="2">
        <v>1</v>
      </c>
      <c r="L10" s="2"/>
      <c r="M10" s="2"/>
      <c r="N10" s="43"/>
    </row>
    <row r="11" spans="1:14" ht="15.75" customHeight="1">
      <c r="A11" s="29"/>
      <c r="B11" s="29"/>
      <c r="C11" s="29"/>
      <c r="D11" s="31"/>
      <c r="E11" s="25"/>
      <c r="F11" s="16" t="s">
        <v>69</v>
      </c>
      <c r="G11" s="41"/>
      <c r="H11" s="2"/>
      <c r="I11" s="2"/>
      <c r="J11" s="2"/>
      <c r="K11" s="2"/>
      <c r="L11" s="2">
        <v>1</v>
      </c>
      <c r="M11" s="2">
        <v>1</v>
      </c>
      <c r="N11" s="43"/>
    </row>
    <row r="12" spans="1:14" ht="15.75" customHeight="1">
      <c r="A12" s="29"/>
      <c r="B12" s="29"/>
      <c r="C12" s="29"/>
      <c r="D12" s="31"/>
      <c r="E12" s="25" t="s">
        <v>0</v>
      </c>
      <c r="F12" s="16" t="s">
        <v>71</v>
      </c>
      <c r="G12" s="40">
        <v>4</v>
      </c>
      <c r="H12" s="2">
        <v>1</v>
      </c>
      <c r="I12" s="2">
        <v>1</v>
      </c>
      <c r="J12" s="2"/>
      <c r="K12" s="2"/>
      <c r="L12" s="2"/>
      <c r="M12" s="2"/>
      <c r="N12" s="44"/>
    </row>
    <row r="13" spans="1:14" ht="15.75" customHeight="1">
      <c r="A13" s="29"/>
      <c r="B13" s="29"/>
      <c r="C13" s="29"/>
      <c r="D13" s="31"/>
      <c r="E13" s="25"/>
      <c r="F13" s="16" t="s">
        <v>72</v>
      </c>
      <c r="G13" s="41"/>
      <c r="H13" s="2"/>
      <c r="I13" s="2"/>
      <c r="J13" s="2">
        <v>1</v>
      </c>
      <c r="K13" s="2"/>
      <c r="L13" s="2"/>
      <c r="M13" s="2"/>
      <c r="N13" s="45"/>
    </row>
    <row r="14" spans="1:14" ht="15.75" customHeight="1">
      <c r="A14" s="29"/>
      <c r="B14" s="29"/>
      <c r="C14" s="29"/>
      <c r="D14" s="31"/>
      <c r="E14" s="25"/>
      <c r="F14" s="16" t="s">
        <v>73</v>
      </c>
      <c r="G14" s="41"/>
      <c r="H14" s="2"/>
      <c r="I14" s="2"/>
      <c r="J14" s="2"/>
      <c r="K14" s="2">
        <v>1</v>
      </c>
      <c r="L14" s="2"/>
      <c r="M14" s="2"/>
      <c r="N14" s="46"/>
    </row>
    <row r="15" spans="1:14" ht="15.75" customHeight="1">
      <c r="A15" s="29"/>
      <c r="B15" s="29"/>
      <c r="C15" s="29"/>
      <c r="D15" s="31"/>
      <c r="E15" s="25" t="s">
        <v>23</v>
      </c>
      <c r="F15" s="9" t="s">
        <v>24</v>
      </c>
      <c r="G15" s="40">
        <f>SUM(H15:M17)</f>
        <v>4</v>
      </c>
      <c r="H15" s="2">
        <v>1</v>
      </c>
      <c r="I15" s="2">
        <v>1</v>
      </c>
      <c r="J15" s="2"/>
      <c r="K15" s="2"/>
      <c r="L15" s="2"/>
      <c r="M15" s="2"/>
      <c r="N15" s="42" t="s">
        <v>22</v>
      </c>
    </row>
    <row r="16" spans="1:14" ht="15.75" customHeight="1">
      <c r="A16" s="29"/>
      <c r="B16" s="29"/>
      <c r="C16" s="29"/>
      <c r="D16" s="31"/>
      <c r="E16" s="25"/>
      <c r="F16" s="9" t="s">
        <v>25</v>
      </c>
      <c r="G16" s="41"/>
      <c r="H16" s="2"/>
      <c r="I16" s="2"/>
      <c r="J16" s="2"/>
      <c r="K16" s="2"/>
      <c r="L16" s="2">
        <v>1</v>
      </c>
      <c r="M16" s="2">
        <v>1</v>
      </c>
      <c r="N16" s="43"/>
    </row>
    <row r="17" spans="1:14" ht="15.75" customHeight="1">
      <c r="A17" s="29"/>
      <c r="B17" s="29"/>
      <c r="C17" s="29"/>
      <c r="D17" s="31"/>
      <c r="E17" s="25"/>
      <c r="F17" s="17" t="s">
        <v>26</v>
      </c>
      <c r="G17" s="41"/>
      <c r="H17" s="2"/>
      <c r="I17" s="2"/>
      <c r="J17" s="2"/>
      <c r="K17" s="2"/>
      <c r="L17" s="2"/>
      <c r="M17" s="2"/>
      <c r="N17" s="43"/>
    </row>
    <row r="18" spans="1:14" ht="15.75" customHeight="1">
      <c r="A18" s="29"/>
      <c r="B18" s="29"/>
      <c r="C18" s="29"/>
      <c r="D18" s="31"/>
      <c r="E18" s="47" t="s">
        <v>27</v>
      </c>
      <c r="F18" s="16" t="s">
        <v>74</v>
      </c>
      <c r="G18" s="19">
        <f>SUM(H18:M23)</f>
        <v>4</v>
      </c>
      <c r="H18" s="2">
        <v>2</v>
      </c>
      <c r="I18" s="2"/>
      <c r="J18" s="2"/>
      <c r="K18" s="2"/>
      <c r="L18" s="2"/>
      <c r="M18" s="2"/>
      <c r="N18" s="25" t="s">
        <v>28</v>
      </c>
    </row>
    <row r="19" spans="1:14" ht="15.75" customHeight="1">
      <c r="A19" s="29"/>
      <c r="B19" s="29"/>
      <c r="C19" s="29"/>
      <c r="D19" s="31"/>
      <c r="E19" s="47"/>
      <c r="F19" s="16" t="s">
        <v>75</v>
      </c>
      <c r="G19" s="48"/>
      <c r="H19" s="2"/>
      <c r="I19" s="2"/>
      <c r="J19" s="2"/>
      <c r="K19" s="2"/>
      <c r="L19" s="2"/>
      <c r="M19" s="2"/>
      <c r="N19" s="49"/>
    </row>
    <row r="20" spans="1:14" ht="15.75" customHeight="1">
      <c r="A20" s="29"/>
      <c r="B20" s="29"/>
      <c r="C20" s="29"/>
      <c r="D20" s="31"/>
      <c r="E20" s="47"/>
      <c r="F20" s="16" t="s">
        <v>76</v>
      </c>
      <c r="G20" s="48"/>
      <c r="H20" s="2"/>
      <c r="I20" s="2"/>
      <c r="J20" s="2"/>
      <c r="K20" s="2"/>
      <c r="L20" s="2"/>
      <c r="M20" s="2"/>
      <c r="N20" s="49"/>
    </row>
    <row r="21" spans="1:14" ht="15.75" customHeight="1">
      <c r="A21" s="29"/>
      <c r="B21" s="29"/>
      <c r="C21" s="29"/>
      <c r="D21" s="31"/>
      <c r="E21" s="47"/>
      <c r="F21" s="16" t="s">
        <v>77</v>
      </c>
      <c r="G21" s="48"/>
      <c r="H21" s="2"/>
      <c r="I21" s="2"/>
      <c r="J21" s="2"/>
      <c r="K21" s="2"/>
      <c r="L21" s="2"/>
      <c r="M21" s="2"/>
      <c r="N21" s="49"/>
    </row>
    <row r="22" spans="1:14" ht="15.75" customHeight="1">
      <c r="A22" s="29"/>
      <c r="B22" s="29"/>
      <c r="C22" s="29"/>
      <c r="D22" s="31"/>
      <c r="E22" s="47"/>
      <c r="F22" s="16" t="s">
        <v>78</v>
      </c>
      <c r="G22" s="48"/>
      <c r="H22" s="2"/>
      <c r="I22" s="2"/>
      <c r="J22" s="2"/>
      <c r="K22" s="2"/>
      <c r="L22" s="2"/>
      <c r="M22" s="2"/>
      <c r="N22" s="49"/>
    </row>
    <row r="23" spans="1:14" ht="15.75" customHeight="1">
      <c r="A23" s="29"/>
      <c r="B23" s="29"/>
      <c r="C23" s="29"/>
      <c r="D23" s="31"/>
      <c r="E23" s="47"/>
      <c r="F23" s="16" t="s">
        <v>79</v>
      </c>
      <c r="G23" s="48"/>
      <c r="H23" s="7"/>
      <c r="I23" s="7"/>
      <c r="J23" s="2">
        <v>1</v>
      </c>
      <c r="K23" s="2">
        <v>1</v>
      </c>
      <c r="L23" s="7"/>
      <c r="M23" s="7"/>
      <c r="N23" s="49"/>
    </row>
    <row r="24" spans="1:14" ht="28.5" customHeight="1">
      <c r="A24" s="29"/>
      <c r="B24" s="29"/>
      <c r="C24" s="29"/>
      <c r="D24" s="31"/>
      <c r="E24" s="25" t="s">
        <v>29</v>
      </c>
      <c r="F24" s="18" t="s">
        <v>30</v>
      </c>
      <c r="G24" s="13">
        <f>SUM(H24:M24)</f>
        <v>8</v>
      </c>
      <c r="H24" s="2">
        <v>2</v>
      </c>
      <c r="I24" s="2">
        <v>2</v>
      </c>
      <c r="J24" s="2">
        <v>2</v>
      </c>
      <c r="K24" s="2">
        <v>2</v>
      </c>
      <c r="L24" s="2"/>
      <c r="M24" s="2"/>
      <c r="N24" s="10"/>
    </row>
    <row r="25" spans="1:14" ht="28.5" customHeight="1">
      <c r="A25" s="29"/>
      <c r="B25" s="29"/>
      <c r="C25" s="29"/>
      <c r="D25" s="31"/>
      <c r="E25" s="25"/>
      <c r="F25" s="9" t="s">
        <v>31</v>
      </c>
      <c r="G25" s="13">
        <f>SUM(H25:M25)</f>
        <v>2</v>
      </c>
      <c r="H25" s="2">
        <v>1</v>
      </c>
      <c r="I25" s="2">
        <v>1</v>
      </c>
      <c r="J25" s="2"/>
      <c r="K25" s="2"/>
      <c r="L25" s="2"/>
      <c r="M25" s="2"/>
      <c r="N25" s="10"/>
    </row>
    <row r="26" spans="1:14" ht="15.75" customHeight="1">
      <c r="A26" s="29"/>
      <c r="B26" s="29"/>
      <c r="C26" s="29"/>
      <c r="D26" s="31"/>
      <c r="E26" s="25" t="s">
        <v>32</v>
      </c>
      <c r="F26" s="34"/>
      <c r="G26" s="13">
        <f>SUM(H26:M26)</f>
        <v>2</v>
      </c>
      <c r="H26" s="2">
        <v>1</v>
      </c>
      <c r="I26" s="2">
        <v>1</v>
      </c>
      <c r="J26" s="2"/>
      <c r="K26" s="2"/>
      <c r="L26" s="2"/>
      <c r="M26" s="2"/>
      <c r="N26" s="10"/>
    </row>
    <row r="27" spans="1:14" ht="15.75" customHeight="1">
      <c r="A27" s="29"/>
      <c r="B27" s="29"/>
      <c r="C27" s="29"/>
      <c r="D27" s="32"/>
      <c r="E27" s="25" t="s">
        <v>33</v>
      </c>
      <c r="F27" s="26"/>
      <c r="G27" s="14">
        <f aca="true" t="shared" si="0" ref="G27:M27">SUM(G6:G26)</f>
        <v>54</v>
      </c>
      <c r="H27" s="5">
        <f t="shared" si="0"/>
        <v>15</v>
      </c>
      <c r="I27" s="5">
        <f t="shared" si="0"/>
        <v>13</v>
      </c>
      <c r="J27" s="5">
        <f t="shared" si="0"/>
        <v>11</v>
      </c>
      <c r="K27" s="5">
        <f t="shared" si="0"/>
        <v>11</v>
      </c>
      <c r="L27" s="5">
        <f t="shared" si="0"/>
        <v>2</v>
      </c>
      <c r="M27" s="5">
        <f t="shared" si="0"/>
        <v>2</v>
      </c>
      <c r="N27" s="11"/>
    </row>
    <row r="28" spans="1:14" ht="15.75" customHeight="1">
      <c r="A28" s="29"/>
      <c r="B28" s="35" t="s">
        <v>34</v>
      </c>
      <c r="C28" s="50" t="s">
        <v>35</v>
      </c>
      <c r="D28" s="51" t="s">
        <v>36</v>
      </c>
      <c r="E28" s="54" t="s">
        <v>37</v>
      </c>
      <c r="F28" s="55"/>
      <c r="G28" s="13">
        <v>4</v>
      </c>
      <c r="H28" s="2">
        <v>2</v>
      </c>
      <c r="I28" s="2">
        <v>2</v>
      </c>
      <c r="J28" s="2"/>
      <c r="K28" s="2"/>
      <c r="L28" s="2"/>
      <c r="M28" s="2"/>
      <c r="N28" s="56" t="s">
        <v>104</v>
      </c>
    </row>
    <row r="29" spans="1:14" ht="15.75" customHeight="1">
      <c r="A29" s="29"/>
      <c r="B29" s="36"/>
      <c r="C29" s="50"/>
      <c r="D29" s="52"/>
      <c r="E29" s="54"/>
      <c r="F29" s="54"/>
      <c r="G29" s="13"/>
      <c r="H29" s="2"/>
      <c r="I29" s="2"/>
      <c r="J29" s="2"/>
      <c r="K29" s="2"/>
      <c r="L29" s="2"/>
      <c r="M29" s="2"/>
      <c r="N29" s="57"/>
    </row>
    <row r="30" spans="1:14" ht="15.75" customHeight="1">
      <c r="A30" s="29"/>
      <c r="B30" s="36"/>
      <c r="C30" s="50"/>
      <c r="D30" s="53"/>
      <c r="E30" s="25" t="s">
        <v>38</v>
      </c>
      <c r="F30" s="26"/>
      <c r="G30" s="13">
        <f aca="true" t="shared" si="1" ref="G30:M30">SUM(G28:G29)</f>
        <v>4</v>
      </c>
      <c r="H30" s="2">
        <f t="shared" si="1"/>
        <v>2</v>
      </c>
      <c r="I30" s="2">
        <f t="shared" si="1"/>
        <v>2</v>
      </c>
      <c r="J30" s="2">
        <f t="shared" si="1"/>
        <v>0</v>
      </c>
      <c r="K30" s="2">
        <f t="shared" si="1"/>
        <v>0</v>
      </c>
      <c r="L30" s="2">
        <f t="shared" si="1"/>
        <v>0</v>
      </c>
      <c r="M30" s="2">
        <f t="shared" si="1"/>
        <v>0</v>
      </c>
      <c r="N30" s="57"/>
    </row>
    <row r="31" spans="1:14" ht="15.75" customHeight="1">
      <c r="A31" s="29"/>
      <c r="B31" s="36"/>
      <c r="C31" s="60" t="s">
        <v>39</v>
      </c>
      <c r="D31" s="51" t="s">
        <v>40</v>
      </c>
      <c r="E31" s="22" t="s">
        <v>41</v>
      </c>
      <c r="F31" s="55"/>
      <c r="G31" s="13">
        <v>4</v>
      </c>
      <c r="H31" s="2">
        <v>4</v>
      </c>
      <c r="I31" s="2"/>
      <c r="J31" s="2"/>
      <c r="K31" s="2"/>
      <c r="L31" s="2"/>
      <c r="M31" s="2"/>
      <c r="N31" s="57"/>
    </row>
    <row r="32" spans="1:14" ht="15.75" customHeight="1">
      <c r="A32" s="29"/>
      <c r="B32" s="36"/>
      <c r="C32" s="61"/>
      <c r="D32" s="52"/>
      <c r="E32" s="22" t="s">
        <v>42</v>
      </c>
      <c r="F32" s="54"/>
      <c r="G32" s="13">
        <v>4</v>
      </c>
      <c r="H32" s="2">
        <v>4</v>
      </c>
      <c r="I32" s="2"/>
      <c r="J32" s="2"/>
      <c r="K32" s="2"/>
      <c r="L32" s="2"/>
      <c r="M32" s="2"/>
      <c r="N32" s="57"/>
    </row>
    <row r="33" spans="1:14" ht="15.75" customHeight="1">
      <c r="A33" s="29"/>
      <c r="B33" s="36"/>
      <c r="C33" s="62"/>
      <c r="D33" s="52"/>
      <c r="E33" s="22" t="s">
        <v>43</v>
      </c>
      <c r="F33" s="54"/>
      <c r="G33" s="13">
        <v>4</v>
      </c>
      <c r="H33" s="2"/>
      <c r="I33" s="2">
        <v>4</v>
      </c>
      <c r="J33" s="2"/>
      <c r="K33" s="2"/>
      <c r="L33" s="2"/>
      <c r="M33" s="2"/>
      <c r="N33" s="57"/>
    </row>
    <row r="34" spans="1:14" ht="15.75" customHeight="1">
      <c r="A34" s="29"/>
      <c r="B34" s="36"/>
      <c r="C34" s="63"/>
      <c r="D34" s="53"/>
      <c r="E34" s="25" t="s">
        <v>38</v>
      </c>
      <c r="F34" s="26"/>
      <c r="G34" s="13">
        <f aca="true" t="shared" si="2" ref="G34:M34">SUM(G31:G33)</f>
        <v>12</v>
      </c>
      <c r="H34" s="2">
        <f t="shared" si="2"/>
        <v>8</v>
      </c>
      <c r="I34" s="2">
        <f t="shared" si="2"/>
        <v>4</v>
      </c>
      <c r="J34" s="2">
        <f t="shared" si="2"/>
        <v>0</v>
      </c>
      <c r="K34" s="2">
        <f t="shared" si="2"/>
        <v>0</v>
      </c>
      <c r="L34" s="2">
        <f t="shared" si="2"/>
        <v>0</v>
      </c>
      <c r="M34" s="2">
        <f t="shared" si="2"/>
        <v>0</v>
      </c>
      <c r="N34" s="58"/>
    </row>
    <row r="35" spans="1:14" ht="15.75" customHeight="1">
      <c r="A35" s="29"/>
      <c r="B35" s="37"/>
      <c r="C35" s="64" t="s">
        <v>38</v>
      </c>
      <c r="D35" s="65"/>
      <c r="E35" s="65"/>
      <c r="F35" s="66"/>
      <c r="G35" s="13">
        <f>SUM(G34,G30)</f>
        <v>16</v>
      </c>
      <c r="H35" s="2">
        <f aca="true" t="shared" si="3" ref="H35:M35">SUM(H30,H34)</f>
        <v>10</v>
      </c>
      <c r="I35" s="2">
        <f t="shared" si="3"/>
        <v>6</v>
      </c>
      <c r="J35" s="2">
        <f t="shared" si="3"/>
        <v>0</v>
      </c>
      <c r="K35" s="2">
        <f t="shared" si="3"/>
        <v>0</v>
      </c>
      <c r="L35" s="2">
        <f t="shared" si="3"/>
        <v>0</v>
      </c>
      <c r="M35" s="2">
        <f t="shared" si="3"/>
        <v>0</v>
      </c>
      <c r="N35" s="58"/>
    </row>
    <row r="36" spans="1:14" ht="15.75" customHeight="1">
      <c r="A36" s="29"/>
      <c r="B36" s="67" t="s">
        <v>44</v>
      </c>
      <c r="C36" s="68"/>
      <c r="D36" s="68"/>
      <c r="E36" s="68"/>
      <c r="F36" s="69"/>
      <c r="G36" s="14">
        <f>SUM(G35,G27)</f>
        <v>70</v>
      </c>
      <c r="H36" s="14">
        <f aca="true" t="shared" si="4" ref="H36:M36">SUM(H35,H27)</f>
        <v>25</v>
      </c>
      <c r="I36" s="14">
        <f t="shared" si="4"/>
        <v>19</v>
      </c>
      <c r="J36" s="14">
        <f t="shared" si="4"/>
        <v>11</v>
      </c>
      <c r="K36" s="14">
        <f t="shared" si="4"/>
        <v>11</v>
      </c>
      <c r="L36" s="14">
        <f t="shared" si="4"/>
        <v>2</v>
      </c>
      <c r="M36" s="14">
        <f t="shared" si="4"/>
        <v>2</v>
      </c>
      <c r="N36" s="59"/>
    </row>
    <row r="37" ht="19.5" customHeight="1"/>
    <row r="38" ht="19.5" customHeight="1"/>
    <row r="39" spans="1:14" ht="13.5" customHeight="1">
      <c r="A39" s="25" t="s">
        <v>45</v>
      </c>
      <c r="B39" s="70" t="s">
        <v>15</v>
      </c>
      <c r="C39" s="71"/>
      <c r="D39" s="30" t="s">
        <v>46</v>
      </c>
      <c r="E39" s="54" t="s">
        <v>47</v>
      </c>
      <c r="F39" s="55"/>
      <c r="G39" s="13">
        <v>2</v>
      </c>
      <c r="H39" s="2"/>
      <c r="I39" s="2"/>
      <c r="J39" s="2"/>
      <c r="K39" s="2"/>
      <c r="L39" s="2">
        <v>1</v>
      </c>
      <c r="M39" s="2">
        <v>1</v>
      </c>
      <c r="N39" s="38"/>
    </row>
    <row r="40" spans="1:14" ht="13.5" customHeight="1">
      <c r="A40" s="25"/>
      <c r="B40" s="72"/>
      <c r="C40" s="73"/>
      <c r="D40" s="95"/>
      <c r="E40" s="54" t="s">
        <v>48</v>
      </c>
      <c r="F40" s="55"/>
      <c r="G40" s="13">
        <v>2</v>
      </c>
      <c r="H40" s="2"/>
      <c r="I40" s="2"/>
      <c r="J40" s="2"/>
      <c r="K40" s="2"/>
      <c r="L40" s="2">
        <v>1</v>
      </c>
      <c r="M40" s="2">
        <v>1</v>
      </c>
      <c r="N40" s="38"/>
    </row>
    <row r="41" spans="1:14" ht="13.5" customHeight="1">
      <c r="A41" s="25"/>
      <c r="B41" s="72"/>
      <c r="C41" s="73"/>
      <c r="D41" s="95"/>
      <c r="E41" s="54" t="s">
        <v>49</v>
      </c>
      <c r="F41" s="55"/>
      <c r="G41" s="13">
        <v>4</v>
      </c>
      <c r="H41" s="2"/>
      <c r="I41" s="2"/>
      <c r="J41" s="2">
        <v>1</v>
      </c>
      <c r="K41" s="2">
        <v>1</v>
      </c>
      <c r="L41" s="2">
        <v>1</v>
      </c>
      <c r="M41" s="2">
        <v>1</v>
      </c>
      <c r="N41" s="38"/>
    </row>
    <row r="42" spans="1:14" ht="13.5" customHeight="1">
      <c r="A42" s="25"/>
      <c r="B42" s="74"/>
      <c r="C42" s="73"/>
      <c r="D42" s="95"/>
      <c r="E42" s="54" t="s">
        <v>50</v>
      </c>
      <c r="F42" s="55"/>
      <c r="G42" s="13">
        <v>2</v>
      </c>
      <c r="H42" s="2"/>
      <c r="I42" s="2"/>
      <c r="J42" s="2"/>
      <c r="K42" s="2"/>
      <c r="L42" s="2">
        <v>1</v>
      </c>
      <c r="M42" s="2">
        <v>1</v>
      </c>
      <c r="N42" s="38"/>
    </row>
    <row r="43" spans="1:14" ht="13.5" customHeight="1">
      <c r="A43" s="25"/>
      <c r="B43" s="74"/>
      <c r="C43" s="73"/>
      <c r="D43" s="95"/>
      <c r="E43" s="20" t="s">
        <v>80</v>
      </c>
      <c r="F43" s="80"/>
      <c r="G43" s="13">
        <v>2</v>
      </c>
      <c r="H43" s="2"/>
      <c r="I43" s="2">
        <v>2</v>
      </c>
      <c r="J43" s="2"/>
      <c r="K43" s="2"/>
      <c r="L43" s="2"/>
      <c r="M43" s="2"/>
      <c r="N43" s="38"/>
    </row>
    <row r="44" spans="1:14" ht="13.5" customHeight="1">
      <c r="A44" s="25"/>
      <c r="B44" s="74"/>
      <c r="C44" s="73"/>
      <c r="D44" s="96">
        <f>G46/(192-G36)</f>
        <v>0.13114754098360656</v>
      </c>
      <c r="E44" s="81" t="s">
        <v>90</v>
      </c>
      <c r="F44" s="80"/>
      <c r="G44" s="13">
        <v>2</v>
      </c>
      <c r="H44" s="2"/>
      <c r="I44" s="2"/>
      <c r="J44" s="2">
        <v>1</v>
      </c>
      <c r="K44" s="2">
        <v>1</v>
      </c>
      <c r="L44" s="2"/>
      <c r="M44" s="2"/>
      <c r="N44" s="38"/>
    </row>
    <row r="45" spans="1:14" ht="13.5" customHeight="1">
      <c r="A45" s="49"/>
      <c r="B45" s="74"/>
      <c r="C45" s="73"/>
      <c r="D45" s="97"/>
      <c r="E45" s="81" t="s">
        <v>51</v>
      </c>
      <c r="F45" s="80"/>
      <c r="G45" s="13">
        <v>2</v>
      </c>
      <c r="H45" s="2"/>
      <c r="I45" s="2"/>
      <c r="J45" s="2">
        <v>1</v>
      </c>
      <c r="K45" s="2">
        <v>1</v>
      </c>
      <c r="L45" s="2"/>
      <c r="M45" s="2"/>
      <c r="N45" s="38"/>
    </row>
    <row r="46" spans="1:14" ht="13.5" customHeight="1">
      <c r="A46" s="49"/>
      <c r="B46" s="75"/>
      <c r="C46" s="76"/>
      <c r="D46" s="98"/>
      <c r="E46" s="34" t="s">
        <v>52</v>
      </c>
      <c r="F46" s="49"/>
      <c r="G46" s="14">
        <f aca="true" t="shared" si="5" ref="G46:M46">SUM(G39:G45)</f>
        <v>16</v>
      </c>
      <c r="H46" s="5">
        <f t="shared" si="5"/>
        <v>0</v>
      </c>
      <c r="I46" s="5">
        <f t="shared" si="5"/>
        <v>2</v>
      </c>
      <c r="J46" s="5">
        <f t="shared" si="5"/>
        <v>3</v>
      </c>
      <c r="K46" s="5">
        <f t="shared" si="5"/>
        <v>3</v>
      </c>
      <c r="L46" s="5">
        <f t="shared" si="5"/>
        <v>4</v>
      </c>
      <c r="M46" s="5">
        <f t="shared" si="5"/>
        <v>4</v>
      </c>
      <c r="N46" s="79"/>
    </row>
    <row r="47" spans="1:14" ht="13.5" customHeight="1">
      <c r="A47" s="49"/>
      <c r="B47" s="70" t="s">
        <v>53</v>
      </c>
      <c r="C47" s="71"/>
      <c r="D47" s="30" t="s">
        <v>98</v>
      </c>
      <c r="E47" s="20" t="s">
        <v>94</v>
      </c>
      <c r="F47" s="21"/>
      <c r="G47" s="13">
        <v>4</v>
      </c>
      <c r="H47" s="2"/>
      <c r="I47" s="2"/>
      <c r="J47" s="2">
        <v>2</v>
      </c>
      <c r="K47" s="2">
        <v>2</v>
      </c>
      <c r="L47" s="2"/>
      <c r="M47" s="2"/>
      <c r="N47" s="38"/>
    </row>
    <row r="48" spans="1:14" ht="13.5" customHeight="1">
      <c r="A48" s="49"/>
      <c r="B48" s="74"/>
      <c r="C48" s="73"/>
      <c r="D48" s="77"/>
      <c r="E48" s="20" t="s">
        <v>95</v>
      </c>
      <c r="F48" s="21"/>
      <c r="G48" s="13">
        <v>4</v>
      </c>
      <c r="H48" s="2"/>
      <c r="I48" s="2"/>
      <c r="J48" s="2">
        <v>2</v>
      </c>
      <c r="K48" s="2">
        <v>2</v>
      </c>
      <c r="L48" s="2"/>
      <c r="M48" s="2"/>
      <c r="N48" s="38"/>
    </row>
    <row r="49" spans="1:14" ht="13.5" customHeight="1">
      <c r="A49" s="49"/>
      <c r="B49" s="74"/>
      <c r="C49" s="73"/>
      <c r="D49" s="77"/>
      <c r="E49" s="20" t="s">
        <v>96</v>
      </c>
      <c r="F49" s="21"/>
      <c r="G49" s="13">
        <v>4</v>
      </c>
      <c r="H49" s="2"/>
      <c r="I49" s="2"/>
      <c r="J49" s="2"/>
      <c r="K49" s="2"/>
      <c r="L49" s="2">
        <v>2</v>
      </c>
      <c r="M49" s="2">
        <v>2</v>
      </c>
      <c r="N49" s="38"/>
    </row>
    <row r="50" spans="1:14" ht="13.5" customHeight="1">
      <c r="A50" s="49"/>
      <c r="B50" s="74"/>
      <c r="C50" s="73"/>
      <c r="D50" s="77"/>
      <c r="E50" s="20" t="s">
        <v>97</v>
      </c>
      <c r="F50" s="21"/>
      <c r="G50" s="13">
        <v>6</v>
      </c>
      <c r="H50" s="2"/>
      <c r="I50" s="2"/>
      <c r="J50" s="2"/>
      <c r="K50" s="2"/>
      <c r="L50" s="2">
        <v>3</v>
      </c>
      <c r="M50" s="2">
        <v>3</v>
      </c>
      <c r="N50" s="38"/>
    </row>
    <row r="51" spans="1:14" ht="13.5" customHeight="1">
      <c r="A51" s="49"/>
      <c r="B51" s="75"/>
      <c r="C51" s="76"/>
      <c r="D51" s="78"/>
      <c r="E51" s="34" t="s">
        <v>52</v>
      </c>
      <c r="F51" s="49"/>
      <c r="G51" s="14">
        <f aca="true" t="shared" si="6" ref="G51:M51">SUM(G47:G50)</f>
        <v>18</v>
      </c>
      <c r="H51" s="5">
        <f t="shared" si="6"/>
        <v>0</v>
      </c>
      <c r="I51" s="5">
        <f t="shared" si="6"/>
        <v>0</v>
      </c>
      <c r="J51" s="5">
        <f t="shared" si="6"/>
        <v>4</v>
      </c>
      <c r="K51" s="5">
        <f t="shared" si="6"/>
        <v>4</v>
      </c>
      <c r="L51" s="5">
        <f t="shared" si="6"/>
        <v>5</v>
      </c>
      <c r="M51" s="5">
        <f t="shared" si="6"/>
        <v>5</v>
      </c>
      <c r="N51" s="79"/>
    </row>
    <row r="52" spans="1:14" ht="13.5" customHeight="1">
      <c r="A52" s="49"/>
      <c r="B52" s="70" t="s">
        <v>54</v>
      </c>
      <c r="C52" s="71"/>
      <c r="D52" s="30" t="s">
        <v>103</v>
      </c>
      <c r="E52" s="20" t="s">
        <v>84</v>
      </c>
      <c r="F52" s="21"/>
      <c r="G52" s="13">
        <v>6</v>
      </c>
      <c r="H52" s="2">
        <v>3</v>
      </c>
      <c r="I52" s="2">
        <v>3</v>
      </c>
      <c r="J52" s="2"/>
      <c r="K52" s="2"/>
      <c r="L52" s="2"/>
      <c r="M52" s="2"/>
      <c r="N52" s="101" t="s">
        <v>105</v>
      </c>
    </row>
    <row r="53" spans="1:14" ht="13.5" customHeight="1">
      <c r="A53" s="49"/>
      <c r="B53" s="74"/>
      <c r="C53" s="73"/>
      <c r="D53" s="77"/>
      <c r="E53" s="20" t="s">
        <v>82</v>
      </c>
      <c r="F53" s="21"/>
      <c r="G53" s="13">
        <v>4</v>
      </c>
      <c r="H53" s="2">
        <v>4</v>
      </c>
      <c r="I53" s="2"/>
      <c r="J53" s="2"/>
      <c r="K53" s="2"/>
      <c r="L53" s="2"/>
      <c r="M53" s="2"/>
      <c r="N53" s="82"/>
    </row>
    <row r="54" spans="1:14" ht="13.5" customHeight="1">
      <c r="A54" s="49"/>
      <c r="B54" s="74"/>
      <c r="C54" s="73"/>
      <c r="D54" s="77"/>
      <c r="E54" s="22" t="s">
        <v>91</v>
      </c>
      <c r="F54" s="23"/>
      <c r="G54" s="13">
        <v>4</v>
      </c>
      <c r="H54" s="2"/>
      <c r="I54" s="2">
        <v>4</v>
      </c>
      <c r="J54" s="2"/>
      <c r="K54" s="2"/>
      <c r="L54" s="2"/>
      <c r="M54" s="2"/>
      <c r="N54" s="82"/>
    </row>
    <row r="55" spans="1:14" ht="13.5" customHeight="1">
      <c r="A55" s="49"/>
      <c r="B55" s="74"/>
      <c r="C55" s="73"/>
      <c r="D55" s="77"/>
      <c r="E55" s="20" t="s">
        <v>83</v>
      </c>
      <c r="F55" s="21"/>
      <c r="G55" s="13">
        <v>4</v>
      </c>
      <c r="H55" s="2"/>
      <c r="I55" s="2">
        <v>4</v>
      </c>
      <c r="J55" s="2"/>
      <c r="K55" s="2"/>
      <c r="L55" s="2"/>
      <c r="M55" s="2"/>
      <c r="N55" s="82"/>
    </row>
    <row r="56" spans="1:14" ht="13.5" customHeight="1">
      <c r="A56" s="49"/>
      <c r="B56" s="74"/>
      <c r="C56" s="73"/>
      <c r="D56" s="77"/>
      <c r="E56" s="22" t="s">
        <v>85</v>
      </c>
      <c r="F56" s="23"/>
      <c r="G56" s="13">
        <v>8</v>
      </c>
      <c r="H56" s="2"/>
      <c r="I56" s="2"/>
      <c r="J56" s="2">
        <v>4</v>
      </c>
      <c r="K56" s="2">
        <v>4</v>
      </c>
      <c r="L56" s="2"/>
      <c r="M56" s="2"/>
      <c r="N56" s="82"/>
    </row>
    <row r="57" spans="1:14" ht="13.5" customHeight="1">
      <c r="A57" s="49"/>
      <c r="B57" s="74"/>
      <c r="C57" s="73"/>
      <c r="D57" s="77"/>
      <c r="E57" s="20" t="s">
        <v>86</v>
      </c>
      <c r="F57" s="21"/>
      <c r="G57" s="13">
        <v>6</v>
      </c>
      <c r="H57" s="2"/>
      <c r="I57" s="2"/>
      <c r="J57" s="2">
        <v>3</v>
      </c>
      <c r="K57" s="2">
        <v>3</v>
      </c>
      <c r="L57" s="2"/>
      <c r="M57" s="2"/>
      <c r="N57" s="82"/>
    </row>
    <row r="58" spans="1:14" ht="13.5" customHeight="1">
      <c r="A58" s="49"/>
      <c r="B58" s="74"/>
      <c r="C58" s="73"/>
      <c r="D58" s="77"/>
      <c r="E58" s="20" t="s">
        <v>99</v>
      </c>
      <c r="F58" s="21"/>
      <c r="G58" s="13">
        <v>4</v>
      </c>
      <c r="H58" s="2"/>
      <c r="I58" s="2"/>
      <c r="J58" s="2">
        <v>4</v>
      </c>
      <c r="K58" s="2"/>
      <c r="L58" s="2"/>
      <c r="M58" s="2"/>
      <c r="N58" s="82"/>
    </row>
    <row r="59" spans="1:14" ht="13.5" customHeight="1">
      <c r="A59" s="49"/>
      <c r="B59" s="74"/>
      <c r="C59" s="73"/>
      <c r="D59" s="77"/>
      <c r="E59" s="20" t="s">
        <v>100</v>
      </c>
      <c r="F59" s="21"/>
      <c r="G59" s="13">
        <v>4</v>
      </c>
      <c r="H59" s="2"/>
      <c r="I59" s="2"/>
      <c r="J59" s="2"/>
      <c r="K59" s="2">
        <v>4</v>
      </c>
      <c r="L59" s="2"/>
      <c r="M59" s="2"/>
      <c r="N59" s="82"/>
    </row>
    <row r="60" spans="1:14" ht="13.5" customHeight="1">
      <c r="A60" s="49"/>
      <c r="B60" s="74"/>
      <c r="C60" s="73"/>
      <c r="D60" s="77"/>
      <c r="E60" s="20" t="s">
        <v>101</v>
      </c>
      <c r="F60" s="21"/>
      <c r="G60" s="13">
        <v>4</v>
      </c>
      <c r="H60" s="2"/>
      <c r="I60" s="2"/>
      <c r="J60" s="2"/>
      <c r="K60" s="2"/>
      <c r="L60" s="2">
        <v>4</v>
      </c>
      <c r="M60" s="2"/>
      <c r="N60" s="82"/>
    </row>
    <row r="61" spans="1:14" ht="13.5" customHeight="1">
      <c r="A61" s="49"/>
      <c r="B61" s="74"/>
      <c r="C61" s="73"/>
      <c r="D61" s="77"/>
      <c r="E61" s="20" t="s">
        <v>102</v>
      </c>
      <c r="F61" s="21"/>
      <c r="G61" s="13">
        <v>4</v>
      </c>
      <c r="H61" s="2"/>
      <c r="I61" s="2"/>
      <c r="J61" s="2"/>
      <c r="K61" s="2"/>
      <c r="L61" s="2"/>
      <c r="M61" s="2">
        <v>4</v>
      </c>
      <c r="N61" s="82"/>
    </row>
    <row r="62" spans="1:14" ht="13.5" customHeight="1">
      <c r="A62" s="49"/>
      <c r="B62" s="74"/>
      <c r="C62" s="73"/>
      <c r="D62" s="77"/>
      <c r="E62" s="20" t="s">
        <v>92</v>
      </c>
      <c r="F62" s="21"/>
      <c r="G62" s="13">
        <v>6</v>
      </c>
      <c r="H62" s="2"/>
      <c r="I62" s="2"/>
      <c r="J62" s="2">
        <v>3</v>
      </c>
      <c r="K62" s="2">
        <v>3</v>
      </c>
      <c r="L62" s="2"/>
      <c r="M62" s="2"/>
      <c r="N62" s="82"/>
    </row>
    <row r="63" spans="1:14" ht="13.5" customHeight="1">
      <c r="A63" s="49"/>
      <c r="B63" s="74"/>
      <c r="C63" s="73"/>
      <c r="D63" s="77"/>
      <c r="E63" s="20" t="s">
        <v>93</v>
      </c>
      <c r="F63" s="21"/>
      <c r="G63" s="13">
        <v>8</v>
      </c>
      <c r="H63" s="2"/>
      <c r="I63" s="2"/>
      <c r="J63" s="2"/>
      <c r="K63" s="2"/>
      <c r="L63" s="2">
        <v>4</v>
      </c>
      <c r="M63" s="2">
        <v>4</v>
      </c>
      <c r="N63" s="82"/>
    </row>
    <row r="64" spans="1:14" ht="13.5" customHeight="1">
      <c r="A64" s="49"/>
      <c r="B64" s="74"/>
      <c r="C64" s="73"/>
      <c r="D64" s="77"/>
      <c r="E64" s="20" t="s">
        <v>89</v>
      </c>
      <c r="F64" s="21"/>
      <c r="G64" s="13">
        <v>6</v>
      </c>
      <c r="H64" s="2"/>
      <c r="I64" s="2"/>
      <c r="J64" s="2"/>
      <c r="K64" s="2"/>
      <c r="L64" s="2">
        <v>3</v>
      </c>
      <c r="M64" s="2">
        <v>3</v>
      </c>
      <c r="N64" s="82"/>
    </row>
    <row r="65" spans="1:14" ht="13.5" customHeight="1">
      <c r="A65" s="49"/>
      <c r="B65" s="74"/>
      <c r="C65" s="73"/>
      <c r="D65" s="77"/>
      <c r="E65" s="20" t="s">
        <v>88</v>
      </c>
      <c r="F65" s="21"/>
      <c r="G65" s="13">
        <v>6</v>
      </c>
      <c r="H65" s="2"/>
      <c r="I65" s="2"/>
      <c r="J65" s="2"/>
      <c r="K65" s="2"/>
      <c r="L65" s="2">
        <v>3</v>
      </c>
      <c r="M65" s="2">
        <v>3</v>
      </c>
      <c r="N65" s="82"/>
    </row>
    <row r="66" spans="1:14" ht="13.5" customHeight="1">
      <c r="A66" s="49"/>
      <c r="B66" s="74"/>
      <c r="C66" s="73"/>
      <c r="D66" s="77"/>
      <c r="E66" s="20" t="s">
        <v>87</v>
      </c>
      <c r="F66" s="21"/>
      <c r="G66" s="13">
        <v>6</v>
      </c>
      <c r="H66" s="2"/>
      <c r="I66" s="2"/>
      <c r="J66" s="2"/>
      <c r="K66" s="2"/>
      <c r="L66" s="2">
        <v>3</v>
      </c>
      <c r="M66" s="2">
        <v>3</v>
      </c>
      <c r="N66" s="82"/>
    </row>
    <row r="67" spans="1:14" ht="13.5" customHeight="1">
      <c r="A67" s="49"/>
      <c r="B67" s="74"/>
      <c r="C67" s="73"/>
      <c r="D67" s="77"/>
      <c r="E67" s="22" t="s">
        <v>55</v>
      </c>
      <c r="F67" s="55"/>
      <c r="G67" s="13">
        <v>2</v>
      </c>
      <c r="H67" s="2"/>
      <c r="I67" s="2"/>
      <c r="J67" s="2"/>
      <c r="K67" s="2"/>
      <c r="L67" s="2">
        <v>1</v>
      </c>
      <c r="M67" s="2">
        <v>1</v>
      </c>
      <c r="N67" s="82"/>
    </row>
    <row r="68" spans="1:14" ht="13.5" customHeight="1">
      <c r="A68" s="49"/>
      <c r="B68" s="74"/>
      <c r="C68" s="73"/>
      <c r="D68" s="77"/>
      <c r="E68" s="54" t="s">
        <v>56</v>
      </c>
      <c r="F68" s="83"/>
      <c r="G68" s="13">
        <v>6</v>
      </c>
      <c r="H68" s="2"/>
      <c r="I68" s="2"/>
      <c r="J68" s="2"/>
      <c r="K68" s="2"/>
      <c r="L68" s="2">
        <v>3</v>
      </c>
      <c r="M68" s="2">
        <v>3</v>
      </c>
      <c r="N68" s="82"/>
    </row>
    <row r="69" spans="1:14" ht="13.5" customHeight="1">
      <c r="A69" s="49"/>
      <c r="B69" s="75"/>
      <c r="C69" s="76"/>
      <c r="D69" s="78"/>
      <c r="E69" s="34" t="s">
        <v>52</v>
      </c>
      <c r="F69" s="49"/>
      <c r="G69" s="13">
        <f aca="true" t="shared" si="7" ref="G69:M69">SUM(G52:G68)</f>
        <v>88</v>
      </c>
      <c r="H69" s="2">
        <f t="shared" si="7"/>
        <v>7</v>
      </c>
      <c r="I69" s="2">
        <f t="shared" si="7"/>
        <v>11</v>
      </c>
      <c r="J69" s="2">
        <f t="shared" si="7"/>
        <v>14</v>
      </c>
      <c r="K69" s="2">
        <f t="shared" si="7"/>
        <v>14</v>
      </c>
      <c r="L69" s="2">
        <f t="shared" si="7"/>
        <v>21</v>
      </c>
      <c r="M69" s="2">
        <f t="shared" si="7"/>
        <v>21</v>
      </c>
      <c r="N69" s="82"/>
    </row>
    <row r="70" spans="1:14" ht="13.5" customHeight="1">
      <c r="A70" s="49"/>
      <c r="B70" s="99" t="s">
        <v>81</v>
      </c>
      <c r="C70" s="89"/>
      <c r="D70" s="89"/>
      <c r="E70" s="89"/>
      <c r="F70" s="90"/>
      <c r="G70" s="14">
        <f aca="true" t="shared" si="8" ref="G70:M70">SUM(G46,G51,G69)</f>
        <v>122</v>
      </c>
      <c r="H70" s="14">
        <f t="shared" si="8"/>
        <v>7</v>
      </c>
      <c r="I70" s="14">
        <f t="shared" si="8"/>
        <v>13</v>
      </c>
      <c r="J70" s="14">
        <f t="shared" si="8"/>
        <v>21</v>
      </c>
      <c r="K70" s="14">
        <f t="shared" si="8"/>
        <v>21</v>
      </c>
      <c r="L70" s="14">
        <f t="shared" si="8"/>
        <v>30</v>
      </c>
      <c r="M70" s="14">
        <f t="shared" si="8"/>
        <v>30</v>
      </c>
      <c r="N70" s="87"/>
    </row>
    <row r="71" spans="1:14" ht="13.5" customHeight="1">
      <c r="A71" s="49"/>
      <c r="B71" s="88" t="s">
        <v>57</v>
      </c>
      <c r="C71" s="89"/>
      <c r="D71" s="89"/>
      <c r="E71" s="89"/>
      <c r="F71" s="90"/>
      <c r="G71" s="14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87"/>
    </row>
    <row r="72" spans="1:14" ht="13.5" customHeight="1">
      <c r="A72" s="25" t="s">
        <v>58</v>
      </c>
      <c r="B72" s="25"/>
      <c r="C72" s="91"/>
      <c r="D72" s="91"/>
      <c r="E72" s="91"/>
      <c r="F72" s="91"/>
      <c r="G72" s="14">
        <f aca="true" t="shared" si="9" ref="G72:M72">SUM(G36,G70,G71)</f>
        <v>192</v>
      </c>
      <c r="H72" s="14">
        <f t="shared" si="9"/>
        <v>32</v>
      </c>
      <c r="I72" s="14">
        <f t="shared" si="9"/>
        <v>32</v>
      </c>
      <c r="J72" s="14">
        <f t="shared" si="9"/>
        <v>32</v>
      </c>
      <c r="K72" s="14">
        <f t="shared" si="9"/>
        <v>32</v>
      </c>
      <c r="L72" s="14">
        <f t="shared" si="9"/>
        <v>32</v>
      </c>
      <c r="M72" s="14">
        <f t="shared" si="9"/>
        <v>32</v>
      </c>
      <c r="N72" s="12"/>
    </row>
    <row r="73" spans="1:14" ht="13.5" customHeight="1">
      <c r="A73" s="92" t="s">
        <v>59</v>
      </c>
      <c r="B73" s="25" t="s">
        <v>60</v>
      </c>
      <c r="C73" s="25" t="s">
        <v>61</v>
      </c>
      <c r="D73" s="34" t="s">
        <v>62</v>
      </c>
      <c r="E73" s="100" t="s">
        <v>63</v>
      </c>
      <c r="F73" s="79"/>
      <c r="G73" s="84">
        <f>SUM(H73:M74)</f>
        <v>18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55"/>
    </row>
    <row r="74" spans="1:14" ht="13.5" customHeight="1">
      <c r="A74" s="25"/>
      <c r="B74" s="87"/>
      <c r="C74" s="87"/>
      <c r="D74" s="49"/>
      <c r="E74" s="86" t="s">
        <v>64</v>
      </c>
      <c r="F74" s="79"/>
      <c r="G74" s="85"/>
      <c r="H74" s="2">
        <v>2</v>
      </c>
      <c r="I74" s="2">
        <v>2</v>
      </c>
      <c r="J74" s="2">
        <v>2</v>
      </c>
      <c r="K74" s="2">
        <v>2</v>
      </c>
      <c r="L74" s="2">
        <v>2</v>
      </c>
      <c r="M74" s="2">
        <v>2</v>
      </c>
      <c r="N74" s="55"/>
    </row>
    <row r="75" spans="1:14" ht="13.5" customHeight="1">
      <c r="A75" s="25" t="s">
        <v>65</v>
      </c>
      <c r="B75" s="25"/>
      <c r="C75" s="43"/>
      <c r="D75" s="43"/>
      <c r="E75" s="43"/>
      <c r="F75" s="43"/>
      <c r="G75" s="5">
        <f aca="true" t="shared" si="10" ref="G75:M75">G72+G73+G74</f>
        <v>210</v>
      </c>
      <c r="H75" s="5">
        <f t="shared" si="10"/>
        <v>35</v>
      </c>
      <c r="I75" s="5">
        <f t="shared" si="10"/>
        <v>35</v>
      </c>
      <c r="J75" s="5">
        <f t="shared" si="10"/>
        <v>35</v>
      </c>
      <c r="K75" s="5">
        <f t="shared" si="10"/>
        <v>35</v>
      </c>
      <c r="L75" s="5">
        <f t="shared" si="10"/>
        <v>35</v>
      </c>
      <c r="M75" s="5">
        <f t="shared" si="10"/>
        <v>35</v>
      </c>
      <c r="N75" s="8"/>
    </row>
    <row r="76" spans="1:14" ht="19.5" customHeight="1">
      <c r="A76" s="93" t="s">
        <v>66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spans="1:14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</sheetData>
  <sheetProtection/>
  <mergeCells count="102">
    <mergeCell ref="A75:F75"/>
    <mergeCell ref="A76:N76"/>
    <mergeCell ref="D39:D43"/>
    <mergeCell ref="D44:D46"/>
    <mergeCell ref="E69:F69"/>
    <mergeCell ref="B70:F70"/>
    <mergeCell ref="D73:D74"/>
    <mergeCell ref="E73:F73"/>
    <mergeCell ref="D52:D69"/>
    <mergeCell ref="E52:F52"/>
    <mergeCell ref="E32:F32"/>
    <mergeCell ref="G73:G74"/>
    <mergeCell ref="N73:N74"/>
    <mergeCell ref="E74:F74"/>
    <mergeCell ref="N70:N71"/>
    <mergeCell ref="B71:F71"/>
    <mergeCell ref="A72:F72"/>
    <mergeCell ref="A73:A74"/>
    <mergeCell ref="B73:B74"/>
    <mergeCell ref="C73:C74"/>
    <mergeCell ref="N52:N69"/>
    <mergeCell ref="E53:F53"/>
    <mergeCell ref="E68:F68"/>
    <mergeCell ref="N47:N51"/>
    <mergeCell ref="E48:F48"/>
    <mergeCell ref="E49:F49"/>
    <mergeCell ref="E51:F51"/>
    <mergeCell ref="E67:F67"/>
    <mergeCell ref="E66:F66"/>
    <mergeCell ref="E54:F54"/>
    <mergeCell ref="N39:N46"/>
    <mergeCell ref="E40:F40"/>
    <mergeCell ref="E41:F41"/>
    <mergeCell ref="E42:F42"/>
    <mergeCell ref="E43:F43"/>
    <mergeCell ref="E44:F44"/>
    <mergeCell ref="E45:F45"/>
    <mergeCell ref="E46:F46"/>
    <mergeCell ref="E34:F34"/>
    <mergeCell ref="C35:F35"/>
    <mergeCell ref="B36:F36"/>
    <mergeCell ref="A39:A71"/>
    <mergeCell ref="B39:C46"/>
    <mergeCell ref="E39:F39"/>
    <mergeCell ref="B47:C51"/>
    <mergeCell ref="D47:D51"/>
    <mergeCell ref="E47:F47"/>
    <mergeCell ref="B52:C69"/>
    <mergeCell ref="C28:C30"/>
    <mergeCell ref="D28:D30"/>
    <mergeCell ref="E28:F28"/>
    <mergeCell ref="N28:N36"/>
    <mergeCell ref="E29:F29"/>
    <mergeCell ref="E30:F30"/>
    <mergeCell ref="C31:C34"/>
    <mergeCell ref="D31:D34"/>
    <mergeCell ref="E31:F31"/>
    <mergeCell ref="E33:F33"/>
    <mergeCell ref="E18:E23"/>
    <mergeCell ref="G18:G23"/>
    <mergeCell ref="N18:N23"/>
    <mergeCell ref="E24:E25"/>
    <mergeCell ref="E12:E14"/>
    <mergeCell ref="G12:G14"/>
    <mergeCell ref="G15:G17"/>
    <mergeCell ref="N15:N17"/>
    <mergeCell ref="N12:N14"/>
    <mergeCell ref="N6:N8"/>
    <mergeCell ref="E9:E11"/>
    <mergeCell ref="G9:G11"/>
    <mergeCell ref="N9:N11"/>
    <mergeCell ref="A5:C5"/>
    <mergeCell ref="E5:F5"/>
    <mergeCell ref="A6:A36"/>
    <mergeCell ref="B6:C27"/>
    <mergeCell ref="D6:D27"/>
    <mergeCell ref="E6:E7"/>
    <mergeCell ref="E15:E17"/>
    <mergeCell ref="E26:F26"/>
    <mergeCell ref="E27:F27"/>
    <mergeCell ref="B28:B35"/>
    <mergeCell ref="A1:N1"/>
    <mergeCell ref="A2:N2"/>
    <mergeCell ref="A3:D4"/>
    <mergeCell ref="E3:G4"/>
    <mergeCell ref="H3:M3"/>
    <mergeCell ref="N3:N4"/>
    <mergeCell ref="H4:I4"/>
    <mergeCell ref="J4:K4"/>
    <mergeCell ref="L4:M4"/>
    <mergeCell ref="E65:F65"/>
    <mergeCell ref="E58:F58"/>
    <mergeCell ref="E62:F62"/>
    <mergeCell ref="E63:F63"/>
    <mergeCell ref="E64:F64"/>
    <mergeCell ref="E50:F50"/>
    <mergeCell ref="E59:F59"/>
    <mergeCell ref="E60:F60"/>
    <mergeCell ref="E61:F61"/>
    <mergeCell ref="E55:F55"/>
    <mergeCell ref="E56:F56"/>
    <mergeCell ref="E57:F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秀水</dc:creator>
  <cp:keywords/>
  <dc:description/>
  <cp:lastModifiedBy>user</cp:lastModifiedBy>
  <cp:lastPrinted>2010-09-21T10:26:56Z</cp:lastPrinted>
  <dcterms:created xsi:type="dcterms:W3CDTF">2003-05-30T05:56:43Z</dcterms:created>
  <dcterms:modified xsi:type="dcterms:W3CDTF">2014-04-10T03:00:24Z</dcterms:modified>
  <cp:category/>
  <cp:version/>
  <cp:contentType/>
  <cp:contentStatus/>
</cp:coreProperties>
</file>